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smitaD\Project Name\My Projects\Haitechlasers\Asmita\Offpage\Web Content Requirement\Received\Client\Set -2\"/>
    </mc:Choice>
  </mc:AlternateContent>
  <workbookProtection workbookPassword="9B3A" lockStructure="1"/>
  <bookViews>
    <workbookView xWindow="120" yWindow="75" windowWidth="18195" windowHeight="74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6" i="1" l="1"/>
  <c r="G6" i="1"/>
  <c r="G25" i="1" l="1"/>
  <c r="G22" i="1" l="1"/>
  <c r="G23" i="1" s="1"/>
  <c r="G7" i="1"/>
  <c r="G10" i="1" s="1"/>
  <c r="C7" i="1"/>
  <c r="G14" i="1" l="1"/>
  <c r="G15" i="1" s="1"/>
  <c r="G28" i="1" s="1"/>
  <c r="C10" i="1"/>
  <c r="C15" i="1" s="1"/>
  <c r="C28" i="1" s="1"/>
</calcChain>
</file>

<file path=xl/sharedStrings.xml><?xml version="1.0" encoding="utf-8"?>
<sst xmlns="http://schemas.openxmlformats.org/spreadsheetml/2006/main" count="66" uniqueCount="40">
  <si>
    <t>Fiber Laser</t>
  </si>
  <si>
    <t>Usage</t>
  </si>
  <si>
    <t>Current Drawn</t>
  </si>
  <si>
    <t>Voltage</t>
  </si>
  <si>
    <t>Lamp Pumped YAG Laser</t>
  </si>
  <si>
    <t>Cooling</t>
  </si>
  <si>
    <t>Air Cooled</t>
  </si>
  <si>
    <t>Water Cooled</t>
  </si>
  <si>
    <t>Power Used per Year</t>
  </si>
  <si>
    <t>Consumables</t>
  </si>
  <si>
    <t>None</t>
  </si>
  <si>
    <t>Lamp</t>
  </si>
  <si>
    <t>Flow Tube</t>
  </si>
  <si>
    <t>hours/day</t>
  </si>
  <si>
    <t>hours/year</t>
  </si>
  <si>
    <t>Amps</t>
  </si>
  <si>
    <t>Volts 1 Phase</t>
  </si>
  <si>
    <t>Volts 3 phase</t>
  </si>
  <si>
    <t>kW*hr</t>
  </si>
  <si>
    <t>Average cost of Electricity</t>
  </si>
  <si>
    <t>per kW*hr</t>
  </si>
  <si>
    <t>Annual Electricity Cost</t>
  </si>
  <si>
    <t>Rod</t>
  </si>
  <si>
    <t>Quarterly</t>
  </si>
  <si>
    <t>D/I Filter</t>
  </si>
  <si>
    <t>Particle Filter</t>
  </si>
  <si>
    <t>Once every 2 years</t>
  </si>
  <si>
    <t>Annual Consumable Cost</t>
  </si>
  <si>
    <t>Labor</t>
  </si>
  <si>
    <t>Downtime</t>
  </si>
  <si>
    <t>hrs</t>
  </si>
  <si>
    <t>Downtime Cost</t>
  </si>
  <si>
    <t>Total Annual Cost</t>
  </si>
  <si>
    <t>Current Drawn by Water Pump and Chiller</t>
  </si>
  <si>
    <t>Customer Downtime Cost</t>
  </si>
  <si>
    <t>per hr</t>
  </si>
  <si>
    <t>HAI TECH LASERS, INC.</t>
  </si>
  <si>
    <t>http://www.haitechlasers.com</t>
  </si>
  <si>
    <t>661-775-0210</t>
  </si>
  <si>
    <t>Laser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</si>
</sst>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_);[Red]\(&quot;$&quot;#,##0\)"/>
    <numFmt numFmtId="165" formatCode="&quot;$&quot;#,##0.00_);[Red]\(&quot;$&quot;#,##0.00\)"/>
    <numFmt numFmtId="166" formatCode="&quot;$&quot;#,##0.00"/>
    <numFmt numFmtId="167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3"/>
      <name val="Broadway"/>
      <family val="5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0" borderId="3" xfId="0" applyBorder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2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4" xfId="0" applyBorder="1" applyAlignment="1" applyProtection="1">
      <alignment wrapText="1"/>
      <protection hidden="1"/>
    </xf>
    <xf numFmtId="1" fontId="0" fillId="0" borderId="5" xfId="0" applyNumberFormat="1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0" xfId="0" applyNumberFormat="1" applyBorder="1" applyProtection="1">
      <protection hidden="1"/>
    </xf>
    <xf numFmtId="0" fontId="0" fillId="0" borderId="9" xfId="0" applyBorder="1" applyAlignment="1" applyProtection="1">
      <alignment wrapText="1"/>
      <protection hidden="1"/>
    </xf>
    <xf numFmtId="164" fontId="1" fillId="0" borderId="10" xfId="0" applyNumberFormat="1" applyFont="1" applyBorder="1" applyProtection="1">
      <protection hidden="1"/>
    </xf>
    <xf numFmtId="0" fontId="0" fillId="0" borderId="11" xfId="0" applyBorder="1" applyProtection="1">
      <protection hidden="1"/>
    </xf>
    <xf numFmtId="164" fontId="0" fillId="0" borderId="0" xfId="0" applyNumberFormat="1" applyBorder="1" applyProtection="1">
      <protection hidden="1"/>
    </xf>
    <xf numFmtId="0" fontId="0" fillId="0" borderId="8" xfId="0" applyBorder="1" applyAlignment="1" applyProtection="1">
      <alignment wrapText="1"/>
      <protection hidden="1"/>
    </xf>
    <xf numFmtId="167" fontId="0" fillId="0" borderId="0" xfId="0" applyNumberFormat="1" applyBorder="1" applyProtection="1">
      <protection hidden="1"/>
    </xf>
    <xf numFmtId="165" fontId="1" fillId="0" borderId="5" xfId="0" applyNumberFormat="1" applyFont="1" applyBorder="1" applyProtection="1">
      <protection hidden="1"/>
    </xf>
    <xf numFmtId="167" fontId="1" fillId="0" borderId="5" xfId="0" applyNumberFormat="1" applyFont="1" applyBorder="1" applyProtection="1">
      <protection hidden="1"/>
    </xf>
    <xf numFmtId="0" fontId="4" fillId="0" borderId="0" xfId="0" applyFont="1" applyAlignment="1" applyProtection="1">
      <alignment wrapText="1"/>
      <protection hidden="1"/>
    </xf>
    <xf numFmtId="164" fontId="2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wrapText="1"/>
      <protection hidden="1"/>
    </xf>
    <xf numFmtId="167" fontId="2" fillId="0" borderId="0" xfId="0" applyNumberFormat="1" applyFont="1" applyProtection="1">
      <protection hidden="1"/>
    </xf>
    <xf numFmtId="0" fontId="0" fillId="0" borderId="2" xfId="0" applyFill="1" applyBorder="1" applyAlignment="1" applyProtection="1">
      <protection hidden="1"/>
    </xf>
    <xf numFmtId="0" fontId="0" fillId="0" borderId="2" xfId="0" applyFill="1" applyBorder="1" applyProtection="1">
      <protection hidden="1"/>
    </xf>
    <xf numFmtId="0" fontId="0" fillId="2" borderId="12" xfId="0" applyFill="1" applyBorder="1" applyProtection="1">
      <protection locked="0" hidden="1"/>
    </xf>
    <xf numFmtId="165" fontId="0" fillId="2" borderId="12" xfId="0" applyNumberFormat="1" applyFill="1" applyBorder="1" applyProtection="1">
      <protection locked="0" hidden="1"/>
    </xf>
    <xf numFmtId="166" fontId="0" fillId="2" borderId="12" xfId="0" applyNumberFormat="1" applyFill="1" applyBorder="1" applyProtection="1">
      <protection locked="0" hidden="1"/>
    </xf>
    <xf numFmtId="0" fontId="3" fillId="0" borderId="9" xfId="0" applyFon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771525</xdr:colOff>
      <xdr:row>0</xdr:row>
      <xdr:rowOff>142875</xdr:rowOff>
    </xdr:from>
    <xdr:to>
      <xdr:col>2</xdr:col>
      <xdr:colOff>247650</xdr:colOff>
      <xdr:row>2</xdr:row>
      <xdr:rowOff>114300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5" y="142875"/>
          <a:ext cx="485775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itechlase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Normal="100" workbookViewId="0">
      <selection activeCell="K4" sqref="K4"/>
    </sheetView>
  </sheetViews>
  <sheetFormatPr defaultRowHeight="15" x14ac:dyDescent="0.25"/>
  <cols>
    <col min="1" max="1" width="9.140625" style="1"/>
    <col min="2" max="2" width="15.140625" style="1" customWidth="1"/>
    <col min="3" max="3" width="11" style="1" customWidth="1"/>
    <col min="4" max="4" width="12.7109375" style="1" customWidth="1"/>
    <col min="5" max="5" width="1.5703125" style="1" customWidth="1"/>
    <col min="6" max="6" width="16.28515625" style="1" customWidth="1"/>
    <col min="7" max="7" width="15.28515625" style="1" bestFit="1" customWidth="1"/>
    <col min="8" max="8" width="12.7109375" style="1" bestFit="1" customWidth="1"/>
    <col min="9" max="9" width="9.140625" style="1"/>
    <col min="10" max="10" width="16.85546875" style="1" customWidth="1"/>
    <col min="11" max="11" width="9.140625" style="1"/>
    <col min="12" max="12" width="10.140625" style="1" bestFit="1" customWidth="1"/>
    <col min="13" max="16384" width="9.140625" style="1"/>
  </cols>
  <sheetData>
    <row r="2" spans="2:12" ht="25.5" x14ac:dyDescent="0.35">
      <c r="C2" s="38" t="s">
        <v>36</v>
      </c>
      <c r="D2" s="38"/>
      <c r="E2" s="38"/>
      <c r="F2" s="38"/>
      <c r="G2" s="38"/>
    </row>
    <row r="3" spans="2:12" ht="14.25" customHeight="1" x14ac:dyDescent="0.25">
      <c r="C3" s="39" t="s">
        <v>37</v>
      </c>
      <c r="D3" s="39"/>
      <c r="E3" s="39"/>
      <c r="F3" s="39"/>
      <c r="G3" s="2" t="s">
        <v>38</v>
      </c>
    </row>
    <row r="4" spans="2:12" x14ac:dyDescent="0.25">
      <c r="J4" s="1" t="s">
        <v>39</v>
      </c>
      <c r="K4" s="32">
        <v>8</v>
      </c>
      <c r="L4" s="1" t="s">
        <v>13</v>
      </c>
    </row>
    <row r="5" spans="2:12" ht="21" x14ac:dyDescent="0.35">
      <c r="B5" s="35" t="s">
        <v>0</v>
      </c>
      <c r="C5" s="36"/>
      <c r="D5" s="37"/>
      <c r="F5" s="35" t="s">
        <v>4</v>
      </c>
      <c r="G5" s="36"/>
      <c r="H5" s="37"/>
    </row>
    <row r="6" spans="2:12" ht="30" x14ac:dyDescent="0.25">
      <c r="B6" s="3" t="s">
        <v>1</v>
      </c>
      <c r="C6" s="30">
        <f>K4</f>
        <v>8</v>
      </c>
      <c r="D6" s="4" t="s">
        <v>13</v>
      </c>
      <c r="F6" s="3" t="s">
        <v>1</v>
      </c>
      <c r="G6" s="31">
        <f>K4</f>
        <v>8</v>
      </c>
      <c r="H6" s="4" t="s">
        <v>13</v>
      </c>
      <c r="J6" s="5" t="s">
        <v>19</v>
      </c>
      <c r="K6" s="33">
        <v>0.15</v>
      </c>
      <c r="L6" s="1" t="s">
        <v>20</v>
      </c>
    </row>
    <row r="7" spans="2:12" x14ac:dyDescent="0.25">
      <c r="B7" s="6"/>
      <c r="C7" s="7">
        <f>C6*5*50</f>
        <v>2000</v>
      </c>
      <c r="D7" s="8" t="s">
        <v>14</v>
      </c>
      <c r="F7" s="6"/>
      <c r="G7" s="7">
        <f>G6*5*50</f>
        <v>2000</v>
      </c>
      <c r="H7" s="8" t="s">
        <v>14</v>
      </c>
    </row>
    <row r="8" spans="2:12" ht="30" x14ac:dyDescent="0.25">
      <c r="B8" s="3" t="s">
        <v>2</v>
      </c>
      <c r="C8" s="9">
        <v>4</v>
      </c>
      <c r="D8" s="4" t="s">
        <v>15</v>
      </c>
      <c r="F8" s="3" t="s">
        <v>2</v>
      </c>
      <c r="G8" s="9">
        <v>24</v>
      </c>
      <c r="H8" s="4" t="s">
        <v>15</v>
      </c>
      <c r="J8" s="5" t="s">
        <v>34</v>
      </c>
      <c r="K8" s="34">
        <v>75</v>
      </c>
      <c r="L8" s="1" t="s">
        <v>35</v>
      </c>
    </row>
    <row r="9" spans="2:12" x14ac:dyDescent="0.25">
      <c r="B9" s="10" t="s">
        <v>3</v>
      </c>
      <c r="C9" s="11">
        <v>120</v>
      </c>
      <c r="D9" s="12" t="s">
        <v>16</v>
      </c>
      <c r="F9" s="10" t="s">
        <v>3</v>
      </c>
      <c r="G9" s="11">
        <v>220</v>
      </c>
      <c r="H9" s="12" t="s">
        <v>17</v>
      </c>
    </row>
    <row r="10" spans="2:12" ht="30" x14ac:dyDescent="0.25">
      <c r="B10" s="13" t="s">
        <v>8</v>
      </c>
      <c r="C10" s="7">
        <f>C9*C8*C7/1000</f>
        <v>960</v>
      </c>
      <c r="D10" s="8" t="s">
        <v>18</v>
      </c>
      <c r="F10" s="13" t="s">
        <v>8</v>
      </c>
      <c r="G10" s="14">
        <f>G9*G8*SQRT(3)*0.85*G7/1000</f>
        <v>15546.888048738243</v>
      </c>
      <c r="H10" s="8" t="s">
        <v>18</v>
      </c>
    </row>
    <row r="11" spans="2:12" x14ac:dyDescent="0.25">
      <c r="B11" s="3" t="s">
        <v>5</v>
      </c>
      <c r="C11" s="9" t="s">
        <v>6</v>
      </c>
      <c r="D11" s="4"/>
      <c r="F11" s="3" t="s">
        <v>5</v>
      </c>
      <c r="G11" s="9" t="s">
        <v>7</v>
      </c>
      <c r="H11" s="4"/>
    </row>
    <row r="12" spans="2:12" ht="45" x14ac:dyDescent="0.25">
      <c r="B12" s="10"/>
      <c r="C12" s="11"/>
      <c r="D12" s="12"/>
      <c r="F12" s="15" t="s">
        <v>33</v>
      </c>
      <c r="G12" s="16">
        <v>8</v>
      </c>
      <c r="H12" s="12" t="s">
        <v>15</v>
      </c>
    </row>
    <row r="13" spans="2:12" x14ac:dyDescent="0.25">
      <c r="B13" s="10"/>
      <c r="C13" s="11"/>
      <c r="D13" s="12"/>
      <c r="F13" s="10" t="s">
        <v>3</v>
      </c>
      <c r="G13" s="11">
        <v>220</v>
      </c>
      <c r="H13" s="12" t="s">
        <v>17</v>
      </c>
    </row>
    <row r="14" spans="2:12" ht="30" x14ac:dyDescent="0.25">
      <c r="B14" s="6"/>
      <c r="C14" s="7"/>
      <c r="D14" s="8"/>
      <c r="F14" s="13" t="s">
        <v>8</v>
      </c>
      <c r="G14" s="14">
        <f>G13*G12*SQRT(3)*0.85*G7/1000</f>
        <v>5182.2960162460804</v>
      </c>
      <c r="H14" s="8" t="s">
        <v>18</v>
      </c>
    </row>
    <row r="15" spans="2:12" ht="27.75" customHeight="1" x14ac:dyDescent="0.25">
      <c r="B15" s="17" t="s">
        <v>21</v>
      </c>
      <c r="C15" s="18">
        <f>C10*K6</f>
        <v>144</v>
      </c>
      <c r="D15" s="19"/>
      <c r="F15" s="17" t="s">
        <v>21</v>
      </c>
      <c r="G15" s="18">
        <f>(G14+G10)*K6</f>
        <v>3109.377609747648</v>
      </c>
      <c r="H15" s="19"/>
    </row>
    <row r="16" spans="2:12" x14ac:dyDescent="0.25">
      <c r="B16" s="3" t="s">
        <v>9</v>
      </c>
      <c r="C16" s="9" t="s">
        <v>10</v>
      </c>
      <c r="D16" s="4"/>
      <c r="F16" s="3" t="s">
        <v>9</v>
      </c>
      <c r="G16" s="9"/>
      <c r="H16" s="4"/>
    </row>
    <row r="17" spans="2:8" x14ac:dyDescent="0.25">
      <c r="B17" s="10"/>
      <c r="C17" s="11"/>
      <c r="D17" s="12"/>
      <c r="F17" s="10" t="s">
        <v>11</v>
      </c>
      <c r="G17" s="20">
        <v>235</v>
      </c>
      <c r="H17" s="12" t="s">
        <v>23</v>
      </c>
    </row>
    <row r="18" spans="2:8" x14ac:dyDescent="0.25">
      <c r="B18" s="10"/>
      <c r="C18" s="11"/>
      <c r="D18" s="12"/>
      <c r="F18" s="10" t="s">
        <v>12</v>
      </c>
      <c r="G18" s="20">
        <v>150</v>
      </c>
      <c r="H18" s="12" t="s">
        <v>23</v>
      </c>
    </row>
    <row r="19" spans="2:8" x14ac:dyDescent="0.25">
      <c r="B19" s="10"/>
      <c r="C19" s="11"/>
      <c r="D19" s="12"/>
      <c r="F19" s="10" t="s">
        <v>24</v>
      </c>
      <c r="G19" s="20">
        <v>150</v>
      </c>
      <c r="H19" s="12" t="s">
        <v>23</v>
      </c>
    </row>
    <row r="20" spans="2:8" x14ac:dyDescent="0.25">
      <c r="B20" s="10"/>
      <c r="C20" s="11"/>
      <c r="D20" s="12"/>
      <c r="F20" s="10" t="s">
        <v>25</v>
      </c>
      <c r="G20" s="20">
        <v>35</v>
      </c>
      <c r="H20" s="12" t="s">
        <v>23</v>
      </c>
    </row>
    <row r="21" spans="2:8" ht="30" x14ac:dyDescent="0.25">
      <c r="B21" s="10"/>
      <c r="C21" s="11"/>
      <c r="D21" s="12"/>
      <c r="F21" s="10" t="s">
        <v>22</v>
      </c>
      <c r="G21" s="20">
        <v>1100</v>
      </c>
      <c r="H21" s="21" t="s">
        <v>26</v>
      </c>
    </row>
    <row r="22" spans="2:8" x14ac:dyDescent="0.25">
      <c r="B22" s="10"/>
      <c r="C22" s="11"/>
      <c r="D22" s="12"/>
      <c r="F22" s="10" t="s">
        <v>28</v>
      </c>
      <c r="G22" s="22">
        <f>145*4+145/2</f>
        <v>652.5</v>
      </c>
      <c r="H22" s="12" t="s">
        <v>23</v>
      </c>
    </row>
    <row r="23" spans="2:8" ht="31.5" customHeight="1" x14ac:dyDescent="0.25">
      <c r="B23" s="13" t="s">
        <v>27</v>
      </c>
      <c r="C23" s="23">
        <v>0</v>
      </c>
      <c r="D23" s="8"/>
      <c r="F23" s="13" t="s">
        <v>27</v>
      </c>
      <c r="G23" s="24">
        <f>G22*4+G21*0.5+G20*4+G19*4+G18*4+G17*4</f>
        <v>5440</v>
      </c>
      <c r="H23" s="8"/>
    </row>
    <row r="24" spans="2:8" x14ac:dyDescent="0.25">
      <c r="B24" s="3" t="s">
        <v>29</v>
      </c>
      <c r="C24" s="9" t="s">
        <v>10</v>
      </c>
      <c r="D24" s="4"/>
      <c r="F24" s="3" t="s">
        <v>29</v>
      </c>
      <c r="G24" s="9">
        <v>112</v>
      </c>
      <c r="H24" s="4" t="s">
        <v>30</v>
      </c>
    </row>
    <row r="25" spans="2:8" x14ac:dyDescent="0.25">
      <c r="B25" s="6" t="s">
        <v>31</v>
      </c>
      <c r="C25" s="23">
        <v>0</v>
      </c>
      <c r="D25" s="8"/>
      <c r="F25" s="6" t="s">
        <v>31</v>
      </c>
      <c r="G25" s="24">
        <f>G24*K8</f>
        <v>8400</v>
      </c>
      <c r="H25" s="8"/>
    </row>
    <row r="28" spans="2:8" s="27" customFormat="1" ht="42" x14ac:dyDescent="0.35">
      <c r="B28" s="25" t="s">
        <v>32</v>
      </c>
      <c r="C28" s="26">
        <f>C15</f>
        <v>144</v>
      </c>
      <c r="F28" s="28" t="s">
        <v>32</v>
      </c>
      <c r="G28" s="29">
        <f>G25+G23+G15</f>
        <v>16949.377609747648</v>
      </c>
    </row>
  </sheetData>
  <sheetProtection password="9B3A" sheet="1" objects="1" scenarios="1" selectLockedCells="1"/>
  <mergeCells count="4">
    <mergeCell ref="B5:D5"/>
    <mergeCell ref="F5:H5"/>
    <mergeCell ref="C2:G2"/>
    <mergeCell ref="C3:F3"/>
  </mergeCells>
  <hyperlinks>
    <hyperlink ref="C3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Artin</dc:creator>
  <cp:lastModifiedBy>Asmita D</cp:lastModifiedBy>
  <cp:lastPrinted>2016-02-22T16:20:53Z</cp:lastPrinted>
  <dcterms:created xsi:type="dcterms:W3CDTF">2016-02-08T16:43:16Z</dcterms:created>
  <dcterms:modified xsi:type="dcterms:W3CDTF">2016-04-11T11:59:41Z</dcterms:modified>
</cp:coreProperties>
</file>